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rsal\Downloads\"/>
    </mc:Choice>
  </mc:AlternateContent>
  <xr:revisionPtr revIDLastSave="0" documentId="8_{D5274AD3-DF18-435F-A1DB-D6C50FCC6A36}" xr6:coauthVersionLast="47" xr6:coauthVersionMax="47" xr10:uidLastSave="{00000000-0000-0000-0000-000000000000}"/>
  <bookViews>
    <workbookView xWindow="-120" yWindow="-120" windowWidth="19440" windowHeight="11640" activeTab="9" xr2:uid="{F7872AB7-D9E4-4505-A9B2-6C5B34818FB3}"/>
  </bookViews>
  <sheets>
    <sheet name="PSOE 2022" sheetId="23" r:id="rId1"/>
    <sheet name="CC 2022" sheetId="22" r:id="rId2"/>
    <sheet name="UNIDAS 2022" sheetId="21" r:id="rId3"/>
    <sheet name="MIXTO 2022" sheetId="20" r:id="rId4"/>
    <sheet name="PSOE 2023" sheetId="19" r:id="rId5"/>
    <sheet name="CC 2023" sheetId="18" r:id="rId6"/>
    <sheet name="UNIDAS 2023" sheetId="17" r:id="rId7"/>
    <sheet name="MIXTO 2023" sheetId="16" r:id="rId8"/>
    <sheet name="PP MANDATO 23 27" sheetId="12" r:id="rId9"/>
    <sheet name="MIXTO MANDATO 23 27" sheetId="11" r:id="rId10"/>
  </sheets>
  <definedNames>
    <definedName name="_xlnm.Print_Area" localSheetId="1">'CC 2022'!$A$1:$F$22</definedName>
    <definedName name="_xlnm.Print_Area" localSheetId="5">'CC 2023'!$A$1:$F$23</definedName>
    <definedName name="_xlnm.Print_Area" localSheetId="3">'MIXTO 2022'!$A$1:$F$22</definedName>
    <definedName name="_xlnm.Print_Area" localSheetId="7">'MIXTO 2023'!$A$1:$F$21</definedName>
    <definedName name="_xlnm.Print_Area" localSheetId="9">'MIXTO MANDATO 23 27'!$A$1:$F$27</definedName>
    <definedName name="_xlnm.Print_Area" localSheetId="8">'PP MANDATO 23 27'!$A$1:$F$12</definedName>
    <definedName name="_xlnm.Print_Area" localSheetId="0">'PSOE 2022'!$A$1:$F$22</definedName>
    <definedName name="_xlnm.Print_Area" localSheetId="4">'PSOE 2023'!$A$1:$F$23</definedName>
    <definedName name="_xlnm.Print_Area" localSheetId="2">'UNIDAS 2022'!$A$1:$F$22</definedName>
    <definedName name="_xlnm.Print_Area" localSheetId="6">'UNIDAS 2023'!$A$1:$F$23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1" l="1"/>
  <c r="D9" i="12"/>
  <c r="D18" i="16"/>
  <c r="C9" i="16"/>
  <c r="D18" i="17"/>
  <c r="C9" i="17"/>
  <c r="D21" i="18"/>
  <c r="C10" i="18"/>
  <c r="D20" i="19"/>
  <c r="C9" i="19"/>
  <c r="E19" i="23"/>
  <c r="E19" i="22"/>
  <c r="E19" i="21"/>
  <c r="E19" i="20"/>
</calcChain>
</file>

<file path=xl/sharedStrings.xml><?xml version="1.0" encoding="utf-8"?>
<sst xmlns="http://schemas.openxmlformats.org/spreadsheetml/2006/main" count="234" uniqueCount="65">
  <si>
    <t>ENTIDAD CONCEDENTE</t>
  </si>
  <si>
    <t>EJERCICIO DE REFERENCIA</t>
  </si>
  <si>
    <t>GRUPO POLITICO BENEFICIERO DE LA SUBVENCIÓN</t>
  </si>
  <si>
    <t>FORMACIONES POLITICAS QUE INTEGRAN EL GRUPO POLITICO (SI PROCEDE)</t>
  </si>
  <si>
    <t>Concepto</t>
  </si>
  <si>
    <t>Importe Concedido</t>
  </si>
  <si>
    <t>Pagos realizados</t>
  </si>
  <si>
    <t xml:space="preserve">Fecha </t>
  </si>
  <si>
    <t>Importe</t>
  </si>
  <si>
    <t>TOTAL</t>
  </si>
  <si>
    <t>En San Cristóbal de La Laguna</t>
  </si>
  <si>
    <t>a 23 de Junio de 2023</t>
  </si>
  <si>
    <t>EXCMO. AYUNTAMIENTO DE SAN CRISTÓBAL DE LA LAGUNA</t>
  </si>
  <si>
    <t>JULIO</t>
  </si>
  <si>
    <t>AGOSTO</t>
  </si>
  <si>
    <t>SEPTIEMBRE</t>
  </si>
  <si>
    <t>OCTUBRE</t>
  </si>
  <si>
    <t>NOVIEMBRE</t>
  </si>
  <si>
    <t>MARZO</t>
  </si>
  <si>
    <t>ABRIL</t>
  </si>
  <si>
    <t>MAYO</t>
  </si>
  <si>
    <t>JUNIO</t>
  </si>
  <si>
    <t>NOMBRE: GRUPO MUNICIPA UNIDAS SE PUEDE LA LAGUNA</t>
  </si>
  <si>
    <t>CIF: V7680584</t>
  </si>
  <si>
    <t>NOMBRE: GRUPO MUNICIPAL COALICIÓN CANARIA - PARTIDO NACIONALISTA CANARIO AYUNTAMIENTO DE SAN CRISTÓBAL DE LA LAGUNA</t>
  </si>
  <si>
    <t>CIF: V38793501</t>
  </si>
  <si>
    <t>NOMBRE:
 GRUPO MUNICIPAL SOCIALISTA LA LAGUNA</t>
  </si>
  <si>
    <t>CIF:V76679265</t>
  </si>
  <si>
    <t>NOMBRE: 
GRUPO MIXTO AYUNTAMIENTO DE SAN CRISTÓBAL DE LA LAGUNA</t>
  </si>
  <si>
    <t>CIF:
 V76805589</t>
  </si>
  <si>
    <t>AVANTE LA LAGUNA; PARTIDO POPULAR Y CIUDADANOS PARTIDO DE LA CIUDADANÍA</t>
  </si>
  <si>
    <t>DICIEMBRE 2021, ENERO Y FEBRERO 2022</t>
  </si>
  <si>
    <t>DECRETO</t>
  </si>
  <si>
    <t>Importe Anual</t>
  </si>
  <si>
    <t>3027/2022
20/04/2022</t>
  </si>
  <si>
    <t>3063/20222
 20/04/2022</t>
  </si>
  <si>
    <t>4487/2022
27/05/2022</t>
  </si>
  <si>
    <t>6681/2022
15/07/2022</t>
  </si>
  <si>
    <t>9124/2022
26/09/2022</t>
  </si>
  <si>
    <t>9276/2022
30/09/2022</t>
  </si>
  <si>
    <t>10139/2022
31/10/2022</t>
  </si>
  <si>
    <t>10416/2022
07/11/2022</t>
  </si>
  <si>
    <t>11328/2022
22/11/2022</t>
  </si>
  <si>
    <t>4970/2023
19/05/2023</t>
  </si>
  <si>
    <t>IMPUTADO 2023</t>
  </si>
  <si>
    <t>DICIEMBRE 2022, ENERO, FEBRERO Y MARZO 2023</t>
  </si>
  <si>
    <t>3656/2023
24/04/2023</t>
  </si>
  <si>
    <t>4659/2023
12/05/2023</t>
  </si>
  <si>
    <t>5814/2023
08/06/2023</t>
  </si>
  <si>
    <t>JUNIO (1 A 16 JUNIO)</t>
  </si>
  <si>
    <t>8299/2023
14/08/2023</t>
  </si>
  <si>
    <t>FIN MANDATO 2019 - 2023</t>
  </si>
  <si>
    <t>10573/2023
27/10/2023</t>
  </si>
  <si>
    <t>14 JULIO, AGOSTO Y SEPTIEMBRE 2023</t>
  </si>
  <si>
    <t>10572/2023
27/10/2023</t>
  </si>
  <si>
    <t>Importe TOTAL</t>
  </si>
  <si>
    <t>INICIO MANDATO 2023 - 2027
(LOS GRUPOS SE CONSTITUYEN EL 14 JULIO 2023)</t>
  </si>
  <si>
    <t>FORMACIONES POLITICAS QUE INTEGRAN EL GRUPO POLITICO</t>
  </si>
  <si>
    <t>INICIO MANDATO 2023 - 2027
(LOS GRUPOS SE CONSTITUYEN EL 14 JULIO 2023)
NO EXISTE EL GRUPO UNIDAS SE PUEDE PARA ESTE MANDATO</t>
  </si>
  <si>
    <t>INICIO MANDATO 2023 - 2027
(LOS GRUPOS SE CONSTITUYEN EL 14 JULIO 2023)
EL GRUPO MIXTO CAMBIA PARA ESTE MANDATO</t>
  </si>
  <si>
    <t>NOMBRE: GRUPO MUNICIPAL PARTIDO POPULAR</t>
  </si>
  <si>
    <t>CIF: V76681261</t>
  </si>
  <si>
    <t xml:space="preserve">CIF:
 </t>
  </si>
  <si>
    <t>VOX; UNIDAS SE PUEDE; DRAGO VERDE CANARIAS</t>
  </si>
  <si>
    <t>NOTA: NO SE HAN ABONADO ASIGNACIONES POR NO HABER PRESENTADO 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</si>
</sst>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Raleigh BT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0" borderId="15" xfId="0" applyFont="1" applyBorder="1"/>
    <xf numFmtId="14" fontId="2" fillId="0" borderId="10" xfId="1" applyNumberFormat="1" applyFont="1" applyBorder="1"/>
    <xf numFmtId="0" fontId="0" fillId="0" borderId="0" xfId="0" applyAlignment="1">
      <alignment vertical="center"/>
    </xf>
    <xf numFmtId="49" fontId="0" fillId="0" borderId="1" xfId="0" applyNumberFormat="1" applyBorder="1"/>
    <xf numFmtId="49" fontId="0" fillId="0" borderId="18" xfId="0" applyNumberFormat="1" applyBorder="1"/>
    <xf numFmtId="14" fontId="0" fillId="0" borderId="0" xfId="0" applyNumberFormat="1"/>
    <xf numFmtId="14" fontId="3" fillId="0" borderId="0" xfId="0" applyNumberFormat="1" applyFont="1"/>
    <xf numFmtId="14" fontId="3" fillId="0" borderId="6" xfId="0" applyNumberFormat="1" applyFont="1" applyBorder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49" fontId="3" fillId="0" borderId="13" xfId="0" applyNumberFormat="1" applyFont="1" applyBorder="1"/>
    <xf numFmtId="16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Alignment="1">
      <alignment horizontal="left" vertical="top"/>
    </xf>
    <xf numFmtId="164" fontId="2" fillId="0" borderId="11" xfId="1" applyNumberFormat="1" applyFont="1" applyBorder="1"/>
    <xf numFmtId="164" fontId="3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0" xfId="0" applyNumberFormat="1" applyBorder="1" applyAlignment="1">
      <alignment vertical="center"/>
    </xf>
    <xf numFmtId="0" fontId="3" fillId="0" borderId="0" xfId="0" applyFont="1" applyAlignment="1">
      <alignment vertical="center" wrapText="1"/>
    </xf>
    <xf numFmtId="164" fontId="0" fillId="0" borderId="27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14" fontId="0" fillId="0" borderId="8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4" fontId="0" fillId="0" borderId="18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30" xfId="0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164" fontId="2" fillId="0" borderId="15" xfId="1" applyNumberFormat="1" applyFont="1" applyBorder="1"/>
    <xf numFmtId="49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9" xfId="0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22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3" fillId="0" borderId="19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3" fillId="0" borderId="14" xfId="0" applyNumberFormat="1" applyFont="1" applyBorder="1" applyAlignment="1">
      <alignment horizontal="left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19979-4306-429E-9B1A-0ED1C651216F}">
  <dimension ref="A1:H22"/>
  <sheetViews>
    <sheetView topLeftCell="A7" workbookViewId="0">
      <selection activeCell="B7" sqref="B7:B18"/>
    </sheetView>
  </sheetViews>
  <sheetFormatPr baseColWidth="10" defaultRowHeight="15" x14ac:dyDescent="0.25"/>
  <cols>
    <col min="1" max="1" width="23.85546875" style="11" customWidth="1"/>
    <col min="2" max="2" width="15.7109375" style="28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8" ht="15.75" thickBot="1" x14ac:dyDescent="0.3"/>
    <row r="2" spans="1:8" s="1" customFormat="1" ht="45" customHeight="1" thickBot="1" x14ac:dyDescent="0.3">
      <c r="A2" s="77" t="s">
        <v>26</v>
      </c>
      <c r="B2" s="78"/>
      <c r="C2" s="78"/>
      <c r="D2" s="79" t="s">
        <v>27</v>
      </c>
      <c r="E2" s="80"/>
      <c r="F2" s="16"/>
    </row>
    <row r="3" spans="1:8" s="22" customFormat="1" ht="16.5" customHeight="1" thickBot="1" x14ac:dyDescent="0.3">
      <c r="A3" s="76"/>
      <c r="B3" s="76"/>
      <c r="C3" s="76"/>
      <c r="D3" s="76"/>
      <c r="E3" s="76"/>
      <c r="F3" s="21"/>
    </row>
    <row r="4" spans="1:8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8" ht="29.25" customHeight="1" thickBot="1" x14ac:dyDescent="0.3">
      <c r="A5" s="62"/>
      <c r="B5" s="63"/>
      <c r="C5" s="63"/>
      <c r="D5" s="63"/>
      <c r="E5" s="64"/>
      <c r="F5" s="15"/>
    </row>
    <row r="6" spans="1:8" ht="15.75" thickBot="1" x14ac:dyDescent="0.3">
      <c r="A6" s="12"/>
      <c r="B6" s="29"/>
      <c r="C6" s="9"/>
      <c r="D6" s="15"/>
      <c r="E6" s="9"/>
      <c r="F6" s="15"/>
    </row>
    <row r="7" spans="1:8" ht="15" customHeight="1" x14ac:dyDescent="0.25">
      <c r="A7" s="65" t="s">
        <v>4</v>
      </c>
      <c r="B7" s="67" t="s">
        <v>32</v>
      </c>
      <c r="C7" s="69" t="s">
        <v>33</v>
      </c>
      <c r="D7" s="71" t="s">
        <v>6</v>
      </c>
      <c r="E7" s="72"/>
      <c r="F7"/>
    </row>
    <row r="8" spans="1:8" ht="15.75" thickBot="1" x14ac:dyDescent="0.3">
      <c r="A8" s="66"/>
      <c r="B8" s="68"/>
      <c r="C8" s="70"/>
      <c r="D8" s="10" t="s">
        <v>7</v>
      </c>
      <c r="E8" s="18" t="s">
        <v>8</v>
      </c>
      <c r="F8"/>
    </row>
    <row r="9" spans="1:8" s="5" customFormat="1" ht="30" x14ac:dyDescent="0.25">
      <c r="A9" s="19" t="s">
        <v>31</v>
      </c>
      <c r="B9" s="30" t="s">
        <v>35</v>
      </c>
      <c r="C9" s="73">
        <v>58694.400000000001</v>
      </c>
      <c r="D9" s="34">
        <v>44686</v>
      </c>
      <c r="E9" s="20">
        <v>13473.6</v>
      </c>
      <c r="F9" s="26"/>
    </row>
    <row r="10" spans="1:8" ht="30" x14ac:dyDescent="0.25">
      <c r="A10" s="6" t="s">
        <v>18</v>
      </c>
      <c r="B10" s="31" t="s">
        <v>34</v>
      </c>
      <c r="C10" s="74"/>
      <c r="D10" s="35">
        <v>44722</v>
      </c>
      <c r="E10" s="20">
        <v>4491.2</v>
      </c>
      <c r="F10"/>
    </row>
    <row r="11" spans="1:8" ht="30" x14ac:dyDescent="0.25">
      <c r="A11" s="6" t="s">
        <v>19</v>
      </c>
      <c r="B11" s="31" t="s">
        <v>36</v>
      </c>
      <c r="C11" s="74"/>
      <c r="D11" s="35">
        <v>44782</v>
      </c>
      <c r="E11" s="20">
        <v>4491.2</v>
      </c>
      <c r="F11"/>
    </row>
    <row r="12" spans="1:8" ht="30" x14ac:dyDescent="0.25">
      <c r="A12" s="6" t="s">
        <v>20</v>
      </c>
      <c r="B12" s="31" t="s">
        <v>37</v>
      </c>
      <c r="C12" s="74"/>
      <c r="D12" s="35">
        <v>44844</v>
      </c>
      <c r="E12" s="20">
        <v>4491.2</v>
      </c>
      <c r="F12"/>
    </row>
    <row r="13" spans="1:8" ht="30" x14ac:dyDescent="0.25">
      <c r="A13" s="6" t="s">
        <v>21</v>
      </c>
      <c r="B13" s="31" t="s">
        <v>38</v>
      </c>
      <c r="C13" s="74"/>
      <c r="D13" s="35">
        <v>44875</v>
      </c>
      <c r="E13" s="20">
        <v>4491.2</v>
      </c>
      <c r="F13"/>
    </row>
    <row r="14" spans="1:8" ht="30" x14ac:dyDescent="0.25">
      <c r="A14" s="6" t="s">
        <v>13</v>
      </c>
      <c r="B14" s="31" t="s">
        <v>39</v>
      </c>
      <c r="C14" s="74"/>
      <c r="D14" s="33" t="s">
        <v>44</v>
      </c>
      <c r="E14" s="20">
        <v>4491.2</v>
      </c>
      <c r="F14"/>
      <c r="H14" s="14"/>
    </row>
    <row r="15" spans="1:8" ht="30" x14ac:dyDescent="0.25">
      <c r="A15" s="6" t="s">
        <v>14</v>
      </c>
      <c r="B15" s="31" t="s">
        <v>40</v>
      </c>
      <c r="C15" s="74"/>
      <c r="D15" s="35">
        <v>44879</v>
      </c>
      <c r="E15" s="20">
        <v>4491.2</v>
      </c>
      <c r="F15"/>
      <c r="H15" s="14"/>
    </row>
    <row r="16" spans="1:8" ht="30" x14ac:dyDescent="0.25">
      <c r="A16" s="6" t="s">
        <v>15</v>
      </c>
      <c r="B16" s="31" t="s">
        <v>41</v>
      </c>
      <c r="C16" s="74"/>
      <c r="D16" s="35">
        <v>44879</v>
      </c>
      <c r="E16" s="20">
        <v>4491.2</v>
      </c>
      <c r="F16"/>
      <c r="H16" s="14"/>
    </row>
    <row r="17" spans="1:6" ht="30" x14ac:dyDescent="0.25">
      <c r="A17" s="6" t="s">
        <v>16</v>
      </c>
      <c r="B17" s="31" t="s">
        <v>42</v>
      </c>
      <c r="C17" s="74"/>
      <c r="D17" s="35">
        <v>44900</v>
      </c>
      <c r="E17" s="20">
        <v>4491.2</v>
      </c>
      <c r="F17"/>
    </row>
    <row r="18" spans="1:6" ht="30.75" thickBot="1" x14ac:dyDescent="0.3">
      <c r="A18" s="7" t="s">
        <v>17</v>
      </c>
      <c r="B18" s="32" t="s">
        <v>43</v>
      </c>
      <c r="C18" s="75"/>
      <c r="D18" s="33" t="s">
        <v>44</v>
      </c>
      <c r="E18" s="25">
        <v>4491.2</v>
      </c>
      <c r="F18"/>
    </row>
    <row r="19" spans="1:6" ht="15.75" thickBot="1" x14ac:dyDescent="0.3">
      <c r="A19" s="54" t="s">
        <v>9</v>
      </c>
      <c r="B19" s="55"/>
      <c r="C19" s="55"/>
      <c r="D19" s="23"/>
      <c r="E19" s="17">
        <f>SUM(E9:E18)</f>
        <v>53894.399999999987</v>
      </c>
      <c r="F19"/>
    </row>
    <row r="21" spans="1:6" x14ac:dyDescent="0.25">
      <c r="B21" s="56"/>
      <c r="C21" s="56"/>
      <c r="D21" s="57"/>
      <c r="E21" s="57"/>
    </row>
    <row r="22" spans="1:6" x14ac:dyDescent="0.25">
      <c r="B22" s="58"/>
      <c r="C22" s="58"/>
      <c r="D22" s="58"/>
      <c r="E22" s="58"/>
    </row>
  </sheetData>
  <mergeCells count="15">
    <mergeCell ref="A3:C3"/>
    <mergeCell ref="D3:E3"/>
    <mergeCell ref="A2:C2"/>
    <mergeCell ref="D2:E2"/>
    <mergeCell ref="A19:C19"/>
    <mergeCell ref="B21:C21"/>
    <mergeCell ref="D21:E21"/>
    <mergeCell ref="B22:E22"/>
    <mergeCell ref="A4:E4"/>
    <mergeCell ref="A5:E5"/>
    <mergeCell ref="A7:A8"/>
    <mergeCell ref="B7:B8"/>
    <mergeCell ref="C7:C8"/>
    <mergeCell ref="D7:E7"/>
    <mergeCell ref="C9:C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1EB8-4332-4271-A717-3FB057AFCC6A}">
  <dimension ref="A1:F27"/>
  <sheetViews>
    <sheetView tabSelected="1" workbookViewId="0">
      <selection activeCell="G17" sqref="G17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6" ht="15.75" thickBot="1" x14ac:dyDescent="0.3"/>
    <row r="2" spans="1:6" ht="15.75" thickBot="1" x14ac:dyDescent="0.3">
      <c r="A2" s="13" t="s">
        <v>0</v>
      </c>
      <c r="B2" s="117" t="s">
        <v>12</v>
      </c>
      <c r="C2" s="118"/>
      <c r="D2" s="118"/>
      <c r="E2" s="118"/>
      <c r="F2" s="119"/>
    </row>
    <row r="3" spans="1:6" ht="15.75" thickBot="1" x14ac:dyDescent="0.3">
      <c r="A3" s="120" t="s">
        <v>1</v>
      </c>
      <c r="B3" s="121"/>
      <c r="C3" s="3">
        <v>2023</v>
      </c>
      <c r="D3" s="15"/>
      <c r="E3" s="9"/>
      <c r="F3" s="15"/>
    </row>
    <row r="4" spans="1:6" ht="15.75" thickBot="1" x14ac:dyDescent="0.3">
      <c r="A4" s="12"/>
      <c r="B4" s="12"/>
      <c r="C4" s="9"/>
      <c r="D4" s="15"/>
      <c r="E4" s="9"/>
      <c r="F4" s="15"/>
    </row>
    <row r="5" spans="1:6" ht="17.25" customHeight="1" thickBot="1" x14ac:dyDescent="0.3">
      <c r="A5" s="122" t="s">
        <v>2</v>
      </c>
      <c r="B5" s="123"/>
      <c r="C5" s="123"/>
      <c r="D5" s="123"/>
      <c r="E5" s="124"/>
      <c r="F5" s="15"/>
    </row>
    <row r="6" spans="1:6" s="1" customFormat="1" ht="45" customHeight="1" thickBot="1" x14ac:dyDescent="0.3">
      <c r="A6" s="85" t="s">
        <v>28</v>
      </c>
      <c r="B6" s="86"/>
      <c r="C6" s="86"/>
      <c r="D6" s="86" t="s">
        <v>62</v>
      </c>
      <c r="E6" s="61"/>
      <c r="F6" s="16"/>
    </row>
    <row r="7" spans="1:6" s="22" customFormat="1" ht="16.5" customHeight="1" thickBot="1" x14ac:dyDescent="0.3">
      <c r="A7" s="76"/>
      <c r="B7" s="76"/>
      <c r="C7" s="76"/>
      <c r="D7" s="76"/>
      <c r="E7" s="76"/>
      <c r="F7" s="21"/>
    </row>
    <row r="8" spans="1:6" ht="21" customHeight="1" thickBot="1" x14ac:dyDescent="0.3">
      <c r="A8" s="59" t="s">
        <v>3</v>
      </c>
      <c r="B8" s="60"/>
      <c r="C8" s="60"/>
      <c r="D8" s="60"/>
      <c r="E8" s="61"/>
      <c r="F8" s="15"/>
    </row>
    <row r="9" spans="1:6" ht="29.25" customHeight="1" thickBot="1" x14ac:dyDescent="0.3">
      <c r="A9" s="125" t="s">
        <v>63</v>
      </c>
      <c r="B9" s="126"/>
      <c r="C9" s="126"/>
      <c r="D9" s="126"/>
      <c r="E9" s="127"/>
      <c r="F9" s="15"/>
    </row>
    <row r="10" spans="1:6" ht="15.75" thickBot="1" x14ac:dyDescent="0.3">
      <c r="A10" s="12"/>
      <c r="B10" s="12"/>
      <c r="C10" s="9"/>
      <c r="D10" s="15"/>
      <c r="E10" s="9"/>
      <c r="F10" s="15"/>
    </row>
    <row r="11" spans="1:6" x14ac:dyDescent="0.25">
      <c r="A11" s="45"/>
      <c r="B11" s="46"/>
      <c r="C11" s="73">
        <v>27600</v>
      </c>
      <c r="D11" s="47"/>
      <c r="E11"/>
      <c r="F11"/>
    </row>
    <row r="12" spans="1:6" ht="15.75" thickBot="1" x14ac:dyDescent="0.3">
      <c r="A12" s="50"/>
      <c r="B12" s="48"/>
      <c r="C12" s="74"/>
      <c r="D12" s="49"/>
      <c r="E12"/>
      <c r="F12"/>
    </row>
    <row r="13" spans="1:6" ht="15.75" thickBot="1" x14ac:dyDescent="0.3">
      <c r="A13" s="51"/>
      <c r="B13" s="52"/>
      <c r="C13" s="75"/>
      <c r="D13" s="53"/>
      <c r="E13"/>
      <c r="F13"/>
    </row>
    <row r="14" spans="1:6" s="5" customFormat="1" ht="15.75" thickBot="1" x14ac:dyDescent="0.3">
      <c r="A14" s="110" t="s">
        <v>9</v>
      </c>
      <c r="B14" s="111"/>
      <c r="C14" s="111"/>
      <c r="D14" s="44">
        <f>+D11+D12</f>
        <v>0</v>
      </c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 t="s">
        <v>64</v>
      </c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E25" s="11"/>
    </row>
    <row r="26" spans="1:6" x14ac:dyDescent="0.25">
      <c r="B26" s="56"/>
      <c r="C26" s="56"/>
      <c r="D26" s="57"/>
      <c r="E26" s="57"/>
    </row>
    <row r="27" spans="1:6" x14ac:dyDescent="0.25">
      <c r="B27" s="58"/>
      <c r="C27" s="58"/>
      <c r="D27" s="58"/>
      <c r="E27" s="58"/>
    </row>
  </sheetData>
  <mergeCells count="14">
    <mergeCell ref="B26:C26"/>
    <mergeCell ref="D26:E26"/>
    <mergeCell ref="B27:E27"/>
    <mergeCell ref="A8:E8"/>
    <mergeCell ref="A9:E9"/>
    <mergeCell ref="A14:C14"/>
    <mergeCell ref="C11:C13"/>
    <mergeCell ref="A7:C7"/>
    <mergeCell ref="D7:E7"/>
    <mergeCell ref="B2:F2"/>
    <mergeCell ref="A3:B3"/>
    <mergeCell ref="A5:E5"/>
    <mergeCell ref="A6:C6"/>
    <mergeCell ref="D6:E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A16E-F60C-424C-AB72-9ECA14C37CAA}">
  <dimension ref="A1:H22"/>
  <sheetViews>
    <sheetView topLeftCell="A13" workbookViewId="0">
      <selection activeCell="B21" sqref="B21:E21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8" ht="15.75" thickBot="1" x14ac:dyDescent="0.3"/>
    <row r="2" spans="1:8" s="1" customFormat="1" ht="45" customHeight="1" thickBot="1" x14ac:dyDescent="0.3">
      <c r="A2" s="77" t="s">
        <v>24</v>
      </c>
      <c r="B2" s="78"/>
      <c r="C2" s="78"/>
      <c r="D2" s="79" t="s">
        <v>25</v>
      </c>
      <c r="E2" s="80"/>
      <c r="F2" s="16"/>
    </row>
    <row r="3" spans="1:8" s="22" customFormat="1" ht="16.5" customHeight="1" thickBot="1" x14ac:dyDescent="0.3">
      <c r="A3" s="76"/>
      <c r="B3" s="76"/>
      <c r="C3" s="76"/>
      <c r="D3" s="76"/>
      <c r="E3" s="76"/>
      <c r="F3" s="21"/>
    </row>
    <row r="4" spans="1:8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8" ht="29.25" customHeight="1" thickBot="1" x14ac:dyDescent="0.3">
      <c r="A5" s="62"/>
      <c r="B5" s="63"/>
      <c r="C5" s="63"/>
      <c r="D5" s="63"/>
      <c r="E5" s="64"/>
      <c r="F5" s="15"/>
    </row>
    <row r="6" spans="1:8" ht="15.75" thickBot="1" x14ac:dyDescent="0.3">
      <c r="A6" s="12"/>
      <c r="B6" s="12"/>
      <c r="C6" s="9"/>
      <c r="D6" s="15"/>
      <c r="E6" s="9"/>
      <c r="F6" s="15"/>
    </row>
    <row r="7" spans="1:8" ht="15" customHeight="1" x14ac:dyDescent="0.25">
      <c r="A7" s="65" t="s">
        <v>4</v>
      </c>
      <c r="B7" s="67" t="s">
        <v>32</v>
      </c>
      <c r="C7" s="81" t="s">
        <v>5</v>
      </c>
      <c r="D7" s="71" t="s">
        <v>6</v>
      </c>
      <c r="E7" s="72"/>
      <c r="F7"/>
    </row>
    <row r="8" spans="1:8" ht="15.75" thickBot="1" x14ac:dyDescent="0.3">
      <c r="A8" s="66"/>
      <c r="B8" s="68"/>
      <c r="C8" s="82"/>
      <c r="D8" s="10" t="s">
        <v>7</v>
      </c>
      <c r="E8" s="18" t="s">
        <v>8</v>
      </c>
      <c r="F8"/>
    </row>
    <row r="9" spans="1:8" s="5" customFormat="1" ht="30" x14ac:dyDescent="0.25">
      <c r="A9" s="19" t="s">
        <v>31</v>
      </c>
      <c r="B9" s="30" t="s">
        <v>35</v>
      </c>
      <c r="C9" s="73">
        <v>58694.400000000001</v>
      </c>
      <c r="D9" s="30">
        <v>44686</v>
      </c>
      <c r="E9" s="20">
        <v>14673.6</v>
      </c>
      <c r="F9" s="26"/>
    </row>
    <row r="10" spans="1:8" ht="30" x14ac:dyDescent="0.25">
      <c r="A10" s="6" t="s">
        <v>18</v>
      </c>
      <c r="B10" s="31" t="s">
        <v>34</v>
      </c>
      <c r="C10" s="74"/>
      <c r="D10" s="33">
        <v>44722</v>
      </c>
      <c r="E10" s="20">
        <v>4891.2</v>
      </c>
      <c r="F10"/>
    </row>
    <row r="11" spans="1:8" ht="30" x14ac:dyDescent="0.25">
      <c r="A11" s="6" t="s">
        <v>19</v>
      </c>
      <c r="B11" s="31" t="s">
        <v>36</v>
      </c>
      <c r="C11" s="74"/>
      <c r="D11" s="33">
        <v>44782</v>
      </c>
      <c r="E11" s="20">
        <v>4891.2</v>
      </c>
      <c r="F11"/>
    </row>
    <row r="12" spans="1:8" ht="30" x14ac:dyDescent="0.25">
      <c r="A12" s="6" t="s">
        <v>20</v>
      </c>
      <c r="B12" s="31" t="s">
        <v>37</v>
      </c>
      <c r="C12" s="74"/>
      <c r="D12" s="33">
        <v>44844</v>
      </c>
      <c r="E12" s="20">
        <v>4891.2</v>
      </c>
      <c r="F12"/>
    </row>
    <row r="13" spans="1:8" ht="30" x14ac:dyDescent="0.25">
      <c r="A13" s="6" t="s">
        <v>21</v>
      </c>
      <c r="B13" s="31" t="s">
        <v>38</v>
      </c>
      <c r="C13" s="74"/>
      <c r="D13" s="33">
        <v>44875</v>
      </c>
      <c r="E13" s="20">
        <v>4891.2</v>
      </c>
      <c r="F13"/>
    </row>
    <row r="14" spans="1:8" ht="30" x14ac:dyDescent="0.25">
      <c r="A14" s="6" t="s">
        <v>13</v>
      </c>
      <c r="B14" s="31" t="s">
        <v>39</v>
      </c>
      <c r="C14" s="74"/>
      <c r="D14" s="33" t="s">
        <v>44</v>
      </c>
      <c r="E14" s="20">
        <v>4891.2</v>
      </c>
      <c r="F14"/>
      <c r="H14" s="14"/>
    </row>
    <row r="15" spans="1:8" ht="30" x14ac:dyDescent="0.25">
      <c r="A15" s="6" t="s">
        <v>14</v>
      </c>
      <c r="B15" s="31" t="s">
        <v>40</v>
      </c>
      <c r="C15" s="74"/>
      <c r="D15" s="33">
        <v>44879</v>
      </c>
      <c r="E15" s="20">
        <v>4891.2</v>
      </c>
      <c r="F15"/>
      <c r="H15" s="14"/>
    </row>
    <row r="16" spans="1:8" ht="30" x14ac:dyDescent="0.25">
      <c r="A16" s="6" t="s">
        <v>15</v>
      </c>
      <c r="B16" s="31" t="s">
        <v>41</v>
      </c>
      <c r="C16" s="74"/>
      <c r="D16" s="33">
        <v>44879</v>
      </c>
      <c r="E16" s="20">
        <v>4891.2</v>
      </c>
      <c r="F16"/>
      <c r="H16" s="14"/>
    </row>
    <row r="17" spans="1:6" ht="30" x14ac:dyDescent="0.25">
      <c r="A17" s="6" t="s">
        <v>16</v>
      </c>
      <c r="B17" s="31" t="s">
        <v>42</v>
      </c>
      <c r="C17" s="74"/>
      <c r="D17" s="33">
        <v>44900</v>
      </c>
      <c r="E17" s="20">
        <v>4891.2</v>
      </c>
      <c r="F17"/>
    </row>
    <row r="18" spans="1:6" ht="30.75" thickBot="1" x14ac:dyDescent="0.3">
      <c r="A18" s="7" t="s">
        <v>17</v>
      </c>
      <c r="B18" s="32" t="s">
        <v>43</v>
      </c>
      <c r="C18" s="75"/>
      <c r="D18" s="36" t="s">
        <v>44</v>
      </c>
      <c r="E18" s="20">
        <v>4891.2</v>
      </c>
      <c r="F18"/>
    </row>
    <row r="19" spans="1:6" ht="15.75" thickBot="1" x14ac:dyDescent="0.3">
      <c r="A19" s="54" t="s">
        <v>9</v>
      </c>
      <c r="B19" s="55"/>
      <c r="C19" s="55"/>
      <c r="D19" s="4"/>
      <c r="E19" s="17">
        <f>SUM(E9:E18)</f>
        <v>58694.399999999987</v>
      </c>
      <c r="F19"/>
    </row>
    <row r="21" spans="1:6" x14ac:dyDescent="0.25">
      <c r="B21" s="56"/>
      <c r="C21" s="56"/>
      <c r="D21" s="57"/>
      <c r="E21" s="57"/>
    </row>
    <row r="22" spans="1:6" x14ac:dyDescent="0.25">
      <c r="B22" s="58"/>
      <c r="C22" s="58"/>
      <c r="D22" s="58"/>
      <c r="E22" s="58"/>
    </row>
  </sheetData>
  <mergeCells count="15">
    <mergeCell ref="B21:C21"/>
    <mergeCell ref="D21:E21"/>
    <mergeCell ref="B22:E22"/>
    <mergeCell ref="A4:E4"/>
    <mergeCell ref="A5:E5"/>
    <mergeCell ref="A7:A8"/>
    <mergeCell ref="B7:B8"/>
    <mergeCell ref="C7:C8"/>
    <mergeCell ref="D7:E7"/>
    <mergeCell ref="C9:C18"/>
    <mergeCell ref="A3:C3"/>
    <mergeCell ref="D3:E3"/>
    <mergeCell ref="A2:C2"/>
    <mergeCell ref="D2:E2"/>
    <mergeCell ref="A19:C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6BE5-D35D-4933-8D22-F3954767AA5C}">
  <dimension ref="A1:H22"/>
  <sheetViews>
    <sheetView topLeftCell="A13" workbookViewId="0">
      <selection activeCell="B21" sqref="B21:E21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8" ht="15.75" thickBot="1" x14ac:dyDescent="0.3"/>
    <row r="2" spans="1:8" s="1" customFormat="1" ht="45" customHeight="1" thickBot="1" x14ac:dyDescent="0.3">
      <c r="A2" s="77" t="s">
        <v>22</v>
      </c>
      <c r="B2" s="78"/>
      <c r="C2" s="78"/>
      <c r="D2" s="83" t="s">
        <v>23</v>
      </c>
      <c r="E2" s="84"/>
      <c r="F2" s="16"/>
    </row>
    <row r="3" spans="1:8" s="22" customFormat="1" ht="16.5" customHeight="1" thickBot="1" x14ac:dyDescent="0.3">
      <c r="A3" s="76"/>
      <c r="B3" s="76"/>
      <c r="C3" s="76"/>
      <c r="D3" s="76"/>
      <c r="E3" s="76"/>
      <c r="F3" s="21"/>
    </row>
    <row r="4" spans="1:8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8" ht="29.25" customHeight="1" thickBot="1" x14ac:dyDescent="0.3">
      <c r="A5" s="62"/>
      <c r="B5" s="63"/>
      <c r="C5" s="63"/>
      <c r="D5" s="63"/>
      <c r="E5" s="64"/>
      <c r="F5" s="15"/>
    </row>
    <row r="6" spans="1:8" ht="15.75" thickBot="1" x14ac:dyDescent="0.3">
      <c r="A6" s="12"/>
      <c r="B6" s="12"/>
      <c r="C6" s="9"/>
      <c r="D6" s="15"/>
      <c r="E6" s="9"/>
      <c r="F6" s="15"/>
    </row>
    <row r="7" spans="1:8" ht="15" customHeight="1" x14ac:dyDescent="0.25">
      <c r="A7" s="65" t="s">
        <v>4</v>
      </c>
      <c r="B7" s="67" t="s">
        <v>32</v>
      </c>
      <c r="C7" s="81" t="s">
        <v>5</v>
      </c>
      <c r="D7" s="71" t="s">
        <v>6</v>
      </c>
      <c r="E7" s="72"/>
      <c r="F7"/>
    </row>
    <row r="8" spans="1:8" ht="15.75" thickBot="1" x14ac:dyDescent="0.3">
      <c r="A8" s="66"/>
      <c r="B8" s="68"/>
      <c r="C8" s="82"/>
      <c r="D8" s="10" t="s">
        <v>7</v>
      </c>
      <c r="E8" s="18" t="s">
        <v>8</v>
      </c>
      <c r="F8"/>
    </row>
    <row r="9" spans="1:8" s="5" customFormat="1" ht="30" x14ac:dyDescent="0.25">
      <c r="A9" s="19" t="s">
        <v>31</v>
      </c>
      <c r="B9" s="30" t="s">
        <v>35</v>
      </c>
      <c r="C9" s="73">
        <v>49094.400000000001</v>
      </c>
      <c r="D9" s="30">
        <v>44686</v>
      </c>
      <c r="E9" s="20">
        <v>12273.6</v>
      </c>
      <c r="F9" s="26"/>
    </row>
    <row r="10" spans="1:8" ht="30" x14ac:dyDescent="0.25">
      <c r="A10" s="6" t="s">
        <v>18</v>
      </c>
      <c r="B10" s="31" t="s">
        <v>34</v>
      </c>
      <c r="C10" s="74"/>
      <c r="D10" s="33">
        <v>44722</v>
      </c>
      <c r="E10" s="20">
        <v>4091.2</v>
      </c>
      <c r="F10"/>
    </row>
    <row r="11" spans="1:8" ht="30" x14ac:dyDescent="0.25">
      <c r="A11" s="6" t="s">
        <v>19</v>
      </c>
      <c r="B11" s="31" t="s">
        <v>36</v>
      </c>
      <c r="C11" s="74"/>
      <c r="D11" s="33">
        <v>44782</v>
      </c>
      <c r="E11" s="20">
        <v>4091.2</v>
      </c>
      <c r="F11"/>
    </row>
    <row r="12" spans="1:8" ht="30" x14ac:dyDescent="0.25">
      <c r="A12" s="6" t="s">
        <v>20</v>
      </c>
      <c r="B12" s="31" t="s">
        <v>37</v>
      </c>
      <c r="C12" s="74"/>
      <c r="D12" s="33">
        <v>44844</v>
      </c>
      <c r="E12" s="20">
        <v>4091.2</v>
      </c>
      <c r="F12"/>
    </row>
    <row r="13" spans="1:8" ht="30" x14ac:dyDescent="0.25">
      <c r="A13" s="6" t="s">
        <v>21</v>
      </c>
      <c r="B13" s="31" t="s">
        <v>38</v>
      </c>
      <c r="C13" s="74"/>
      <c r="D13" s="33">
        <v>44875</v>
      </c>
      <c r="E13" s="20">
        <v>4091.2</v>
      </c>
      <c r="F13"/>
    </row>
    <row r="14" spans="1:8" ht="30" x14ac:dyDescent="0.25">
      <c r="A14" s="6" t="s">
        <v>13</v>
      </c>
      <c r="B14" s="31" t="s">
        <v>39</v>
      </c>
      <c r="C14" s="74"/>
      <c r="D14" s="33" t="s">
        <v>44</v>
      </c>
      <c r="E14" s="20">
        <v>4091.2</v>
      </c>
      <c r="F14"/>
      <c r="H14" s="14"/>
    </row>
    <row r="15" spans="1:8" ht="30" x14ac:dyDescent="0.25">
      <c r="A15" s="6" t="s">
        <v>14</v>
      </c>
      <c r="B15" s="31" t="s">
        <v>40</v>
      </c>
      <c r="C15" s="74"/>
      <c r="D15" s="33">
        <v>44879</v>
      </c>
      <c r="E15" s="20">
        <v>4091.2</v>
      </c>
      <c r="F15"/>
      <c r="H15" s="14"/>
    </row>
    <row r="16" spans="1:8" ht="30" x14ac:dyDescent="0.25">
      <c r="A16" s="6" t="s">
        <v>15</v>
      </c>
      <c r="B16" s="31" t="s">
        <v>41</v>
      </c>
      <c r="C16" s="74"/>
      <c r="D16" s="33">
        <v>44879</v>
      </c>
      <c r="E16" s="20">
        <v>4091.2</v>
      </c>
      <c r="F16"/>
      <c r="H16" s="14"/>
    </row>
    <row r="17" spans="1:6" ht="30" x14ac:dyDescent="0.25">
      <c r="A17" s="6" t="s">
        <v>16</v>
      </c>
      <c r="B17" s="31" t="s">
        <v>42</v>
      </c>
      <c r="C17" s="74"/>
      <c r="D17" s="33">
        <v>44900</v>
      </c>
      <c r="E17" s="20">
        <v>4091.2</v>
      </c>
      <c r="F17"/>
    </row>
    <row r="18" spans="1:6" ht="30.75" thickBot="1" x14ac:dyDescent="0.3">
      <c r="A18" s="7" t="s">
        <v>17</v>
      </c>
      <c r="B18" s="32" t="s">
        <v>43</v>
      </c>
      <c r="C18" s="75"/>
      <c r="D18" s="36" t="s">
        <v>44</v>
      </c>
      <c r="E18" s="25">
        <v>4091.2</v>
      </c>
      <c r="F18"/>
    </row>
    <row r="19" spans="1:6" ht="15.75" thickBot="1" x14ac:dyDescent="0.3">
      <c r="A19" s="54" t="s">
        <v>9</v>
      </c>
      <c r="B19" s="55"/>
      <c r="C19" s="55"/>
      <c r="D19" s="4"/>
      <c r="E19" s="17">
        <f>SUM(E9:E18)</f>
        <v>49094.399999999994</v>
      </c>
      <c r="F19"/>
    </row>
    <row r="21" spans="1:6" x14ac:dyDescent="0.25">
      <c r="B21" s="56"/>
      <c r="C21" s="56"/>
      <c r="D21" s="57"/>
      <c r="E21" s="57"/>
    </row>
    <row r="22" spans="1:6" x14ac:dyDescent="0.25">
      <c r="B22" s="58"/>
      <c r="C22" s="58"/>
      <c r="D22" s="58"/>
      <c r="E22" s="58"/>
    </row>
  </sheetData>
  <mergeCells count="15">
    <mergeCell ref="B21:C21"/>
    <mergeCell ref="D21:E21"/>
    <mergeCell ref="B22:E22"/>
    <mergeCell ref="A4:E4"/>
    <mergeCell ref="A5:E5"/>
    <mergeCell ref="A7:A8"/>
    <mergeCell ref="B7:B8"/>
    <mergeCell ref="C7:C8"/>
    <mergeCell ref="D7:E7"/>
    <mergeCell ref="C9:C18"/>
    <mergeCell ref="A3:C3"/>
    <mergeCell ref="D3:E3"/>
    <mergeCell ref="A2:C2"/>
    <mergeCell ref="D2:E2"/>
    <mergeCell ref="A19:C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90DB-419A-4CE0-BA12-6C9C5EB6C997}">
  <dimension ref="A1:H22"/>
  <sheetViews>
    <sheetView topLeftCell="A13" workbookViewId="0">
      <selection activeCell="B21" sqref="B21:F21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8" ht="15.75" thickBot="1" x14ac:dyDescent="0.3"/>
    <row r="2" spans="1:8" s="1" customFormat="1" ht="45" customHeight="1" thickBot="1" x14ac:dyDescent="0.3">
      <c r="A2" s="85" t="s">
        <v>28</v>
      </c>
      <c r="B2" s="86"/>
      <c r="C2" s="86"/>
      <c r="D2" s="86" t="s">
        <v>29</v>
      </c>
      <c r="E2" s="61"/>
      <c r="F2" s="16"/>
    </row>
    <row r="3" spans="1:8" s="22" customFormat="1" ht="16.5" customHeight="1" thickBot="1" x14ac:dyDescent="0.3">
      <c r="A3" s="76"/>
      <c r="B3" s="76"/>
      <c r="C3" s="76"/>
      <c r="D3" s="76"/>
      <c r="E3" s="76"/>
      <c r="F3" s="21"/>
    </row>
    <row r="4" spans="1:8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8" ht="29.25" customHeight="1" thickBot="1" x14ac:dyDescent="0.3">
      <c r="A5" s="62" t="s">
        <v>30</v>
      </c>
      <c r="B5" s="63"/>
      <c r="C5" s="63"/>
      <c r="D5" s="63"/>
      <c r="E5" s="64"/>
      <c r="F5" s="15"/>
    </row>
    <row r="6" spans="1:8" ht="15.75" thickBot="1" x14ac:dyDescent="0.3">
      <c r="A6" s="12"/>
      <c r="B6" s="12"/>
      <c r="C6" s="9"/>
      <c r="D6" s="15"/>
      <c r="E6" s="9"/>
      <c r="F6" s="15"/>
    </row>
    <row r="7" spans="1:8" ht="15" customHeight="1" x14ac:dyDescent="0.25">
      <c r="A7" s="65" t="s">
        <v>4</v>
      </c>
      <c r="B7" s="67" t="s">
        <v>32</v>
      </c>
      <c r="C7" s="81" t="s">
        <v>5</v>
      </c>
      <c r="D7" s="71" t="s">
        <v>6</v>
      </c>
      <c r="E7" s="72"/>
      <c r="F7"/>
    </row>
    <row r="8" spans="1:8" ht="15.75" thickBot="1" x14ac:dyDescent="0.3">
      <c r="A8" s="66"/>
      <c r="B8" s="68"/>
      <c r="C8" s="82"/>
      <c r="D8" s="10" t="s">
        <v>7</v>
      </c>
      <c r="E8" s="18" t="s">
        <v>8</v>
      </c>
      <c r="F8"/>
    </row>
    <row r="9" spans="1:8" s="5" customFormat="1" ht="30" x14ac:dyDescent="0.25">
      <c r="A9" s="19" t="s">
        <v>31</v>
      </c>
      <c r="B9" s="30" t="s">
        <v>35</v>
      </c>
      <c r="C9" s="73">
        <v>49294.400000000001</v>
      </c>
      <c r="D9" s="30">
        <v>44686</v>
      </c>
      <c r="E9" s="20">
        <v>12873.6</v>
      </c>
      <c r="F9" s="26"/>
    </row>
    <row r="10" spans="1:8" ht="30" x14ac:dyDescent="0.25">
      <c r="A10" s="6" t="s">
        <v>18</v>
      </c>
      <c r="B10" s="31" t="s">
        <v>34</v>
      </c>
      <c r="C10" s="74"/>
      <c r="D10" s="31">
        <v>44722</v>
      </c>
      <c r="E10" s="20">
        <v>4291.2</v>
      </c>
      <c r="F10"/>
    </row>
    <row r="11" spans="1:8" ht="30" x14ac:dyDescent="0.25">
      <c r="A11" s="6" t="s">
        <v>19</v>
      </c>
      <c r="B11" s="31" t="s">
        <v>36</v>
      </c>
      <c r="C11" s="74"/>
      <c r="D11" s="31">
        <v>44782</v>
      </c>
      <c r="E11" s="20">
        <v>4291.2</v>
      </c>
      <c r="F11"/>
    </row>
    <row r="12" spans="1:8" ht="30" x14ac:dyDescent="0.25">
      <c r="A12" s="6" t="s">
        <v>20</v>
      </c>
      <c r="B12" s="31" t="s">
        <v>37</v>
      </c>
      <c r="C12" s="74"/>
      <c r="D12" s="31">
        <v>44844</v>
      </c>
      <c r="E12" s="20">
        <v>4291.2</v>
      </c>
      <c r="F12"/>
    </row>
    <row r="13" spans="1:8" ht="30" x14ac:dyDescent="0.25">
      <c r="A13" s="6" t="s">
        <v>21</v>
      </c>
      <c r="B13" s="31" t="s">
        <v>38</v>
      </c>
      <c r="C13" s="74"/>
      <c r="D13" s="31">
        <v>44875</v>
      </c>
      <c r="E13" s="20">
        <v>3091.2</v>
      </c>
      <c r="F13"/>
    </row>
    <row r="14" spans="1:8" ht="30" x14ac:dyDescent="0.25">
      <c r="A14" s="6" t="s">
        <v>13</v>
      </c>
      <c r="B14" s="31" t="s">
        <v>39</v>
      </c>
      <c r="C14" s="74"/>
      <c r="D14" s="31" t="s">
        <v>44</v>
      </c>
      <c r="E14" s="20">
        <v>4091.2</v>
      </c>
      <c r="F14"/>
      <c r="H14" s="14"/>
    </row>
    <row r="15" spans="1:8" ht="30" x14ac:dyDescent="0.25">
      <c r="A15" s="6" t="s">
        <v>14</v>
      </c>
      <c r="B15" s="31" t="s">
        <v>40</v>
      </c>
      <c r="C15" s="74"/>
      <c r="D15" s="31">
        <v>44879</v>
      </c>
      <c r="E15" s="20">
        <v>4091.2</v>
      </c>
      <c r="F15"/>
      <c r="H15" s="14"/>
    </row>
    <row r="16" spans="1:8" ht="30" x14ac:dyDescent="0.25">
      <c r="A16" s="6" t="s">
        <v>15</v>
      </c>
      <c r="B16" s="31" t="s">
        <v>41</v>
      </c>
      <c r="C16" s="74"/>
      <c r="D16" s="31">
        <v>44879</v>
      </c>
      <c r="E16" s="20">
        <v>4091.2</v>
      </c>
      <c r="F16"/>
      <c r="H16" s="14"/>
    </row>
    <row r="17" spans="1:6" ht="30" x14ac:dyDescent="0.25">
      <c r="A17" s="6" t="s">
        <v>16</v>
      </c>
      <c r="B17" s="31" t="s">
        <v>42</v>
      </c>
      <c r="C17" s="74"/>
      <c r="D17" s="31">
        <v>44900</v>
      </c>
      <c r="E17" s="20">
        <v>4091.2</v>
      </c>
      <c r="F17"/>
    </row>
    <row r="18" spans="1:6" ht="30.75" thickBot="1" x14ac:dyDescent="0.3">
      <c r="A18" s="7" t="s">
        <v>17</v>
      </c>
      <c r="B18" s="32" t="s">
        <v>43</v>
      </c>
      <c r="C18" s="75"/>
      <c r="D18" s="32" t="s">
        <v>44</v>
      </c>
      <c r="E18" s="25">
        <v>4091.2</v>
      </c>
      <c r="F18"/>
    </row>
    <row r="19" spans="1:6" ht="15.75" thickBot="1" x14ac:dyDescent="0.3">
      <c r="A19" s="54" t="s">
        <v>9</v>
      </c>
      <c r="B19" s="55"/>
      <c r="C19" s="55"/>
      <c r="D19" s="4"/>
      <c r="E19" s="17">
        <f>SUM(E9:E18)</f>
        <v>49294.399999999987</v>
      </c>
      <c r="F19"/>
    </row>
    <row r="21" spans="1:6" x14ac:dyDescent="0.25">
      <c r="B21" s="56"/>
      <c r="C21" s="56"/>
      <c r="D21" s="57"/>
      <c r="E21" s="57"/>
    </row>
    <row r="22" spans="1:6" x14ac:dyDescent="0.25">
      <c r="B22" s="58"/>
      <c r="C22" s="58"/>
      <c r="D22" s="58"/>
      <c r="E22" s="58"/>
    </row>
  </sheetData>
  <mergeCells count="15">
    <mergeCell ref="A19:C19"/>
    <mergeCell ref="B21:C21"/>
    <mergeCell ref="D21:E21"/>
    <mergeCell ref="B22:E22"/>
    <mergeCell ref="A7:A8"/>
    <mergeCell ref="B7:B8"/>
    <mergeCell ref="C7:C8"/>
    <mergeCell ref="D7:E7"/>
    <mergeCell ref="C9:C18"/>
    <mergeCell ref="A4:E4"/>
    <mergeCell ref="A5:E5"/>
    <mergeCell ref="A2:C2"/>
    <mergeCell ref="D2:E2"/>
    <mergeCell ref="A3:C3"/>
    <mergeCell ref="D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BB06-DE66-4DA4-8097-27D318616D32}">
  <dimension ref="A1:F23"/>
  <sheetViews>
    <sheetView topLeftCell="A13" workbookViewId="0">
      <selection activeCell="F20" sqref="F20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6" ht="15.75" thickBot="1" x14ac:dyDescent="0.3"/>
    <row r="2" spans="1:6" s="1" customFormat="1" ht="45" customHeight="1" thickBot="1" x14ac:dyDescent="0.3">
      <c r="A2" s="83" t="s">
        <v>26</v>
      </c>
      <c r="B2" s="84"/>
      <c r="C2" s="79" t="s">
        <v>27</v>
      </c>
      <c r="D2" s="80"/>
      <c r="E2" s="16"/>
    </row>
    <row r="3" spans="1:6" s="22" customFormat="1" ht="16.5" customHeight="1" thickBot="1" x14ac:dyDescent="0.3">
      <c r="A3" s="76"/>
      <c r="B3" s="76"/>
      <c r="C3" s="76"/>
      <c r="D3" s="76"/>
      <c r="E3" s="76"/>
      <c r="F3" s="21"/>
    </row>
    <row r="4" spans="1:6" ht="21" customHeight="1" thickBot="1" x14ac:dyDescent="0.3">
      <c r="A4" s="99" t="s">
        <v>57</v>
      </c>
      <c r="B4" s="100"/>
      <c r="C4" s="100"/>
      <c r="D4" s="101"/>
      <c r="E4" s="15"/>
      <c r="F4"/>
    </row>
    <row r="5" spans="1:6" ht="29.25" customHeight="1" thickBot="1" x14ac:dyDescent="0.3">
      <c r="A5" s="83"/>
      <c r="B5" s="102"/>
      <c r="C5" s="102"/>
      <c r="D5" s="103"/>
      <c r="E5" s="15"/>
      <c r="F5"/>
    </row>
    <row r="6" spans="1:6" ht="15.75" thickBot="1" x14ac:dyDescent="0.3">
      <c r="A6" s="12"/>
      <c r="B6" s="12"/>
      <c r="C6" s="9"/>
      <c r="D6" s="15"/>
      <c r="E6" s="9"/>
      <c r="F6" s="15"/>
    </row>
    <row r="7" spans="1:6" ht="15" customHeight="1" x14ac:dyDescent="0.25">
      <c r="A7" s="104" t="s">
        <v>4</v>
      </c>
      <c r="B7" s="106" t="s">
        <v>32</v>
      </c>
      <c r="C7" s="108" t="s">
        <v>55</v>
      </c>
      <c r="D7" s="39" t="s">
        <v>6</v>
      </c>
      <c r="E7" s="38"/>
      <c r="F7"/>
    </row>
    <row r="8" spans="1:6" ht="15.75" thickBot="1" x14ac:dyDescent="0.3">
      <c r="A8" s="105"/>
      <c r="B8" s="107"/>
      <c r="C8" s="109"/>
      <c r="D8" s="40" t="s">
        <v>8</v>
      </c>
      <c r="E8"/>
      <c r="F8"/>
    </row>
    <row r="9" spans="1:6" s="5" customFormat="1" ht="30" x14ac:dyDescent="0.25">
      <c r="A9" s="19" t="s">
        <v>45</v>
      </c>
      <c r="B9" s="30" t="s">
        <v>46</v>
      </c>
      <c r="C9" s="74">
        <f>+SUM(D9:D12)</f>
        <v>31438.400000000001</v>
      </c>
      <c r="D9" s="20">
        <v>17964.8</v>
      </c>
    </row>
    <row r="10" spans="1:6" ht="30" x14ac:dyDescent="0.25">
      <c r="A10" s="6" t="s">
        <v>19</v>
      </c>
      <c r="B10" s="33" t="s">
        <v>47</v>
      </c>
      <c r="C10" s="74"/>
      <c r="D10" s="20">
        <v>4491.2</v>
      </c>
      <c r="E10"/>
      <c r="F10"/>
    </row>
    <row r="11" spans="1:6" ht="30" x14ac:dyDescent="0.25">
      <c r="A11" s="6" t="s">
        <v>20</v>
      </c>
      <c r="B11" s="31" t="s">
        <v>48</v>
      </c>
      <c r="C11" s="74"/>
      <c r="D11" s="20">
        <v>4491.2</v>
      </c>
      <c r="E11"/>
      <c r="F11"/>
    </row>
    <row r="12" spans="1:6" ht="30.75" thickBot="1" x14ac:dyDescent="0.3">
      <c r="A12" s="7" t="s">
        <v>49</v>
      </c>
      <c r="B12" s="32" t="s">
        <v>50</v>
      </c>
      <c r="C12" s="74"/>
      <c r="D12" s="25">
        <v>4491.2</v>
      </c>
      <c r="E12"/>
      <c r="F12"/>
    </row>
    <row r="13" spans="1:6" x14ac:dyDescent="0.25">
      <c r="A13" s="87" t="s">
        <v>51</v>
      </c>
      <c r="B13" s="88"/>
      <c r="C13" s="88"/>
      <c r="D13" s="89"/>
      <c r="E13"/>
      <c r="F13"/>
    </row>
    <row r="14" spans="1:6" ht="15.75" thickBot="1" x14ac:dyDescent="0.3">
      <c r="A14" s="90"/>
      <c r="B14" s="91"/>
      <c r="C14" s="91"/>
      <c r="D14" s="92"/>
      <c r="E14"/>
      <c r="F14"/>
    </row>
    <row r="15" spans="1:6" ht="15.75" thickBot="1" x14ac:dyDescent="0.3">
      <c r="A15" s="41"/>
      <c r="B15" s="41"/>
      <c r="C15" s="26"/>
      <c r="D15" s="26"/>
      <c r="E15"/>
      <c r="F15"/>
    </row>
    <row r="16" spans="1:6" ht="15" customHeight="1" x14ac:dyDescent="0.25">
      <c r="A16" s="93" t="s">
        <v>56</v>
      </c>
      <c r="B16" s="94"/>
      <c r="C16" s="94"/>
      <c r="D16" s="95"/>
      <c r="E16"/>
      <c r="F16"/>
    </row>
    <row r="17" spans="1:6" ht="27" customHeight="1" thickBot="1" x14ac:dyDescent="0.3">
      <c r="A17" s="96"/>
      <c r="B17" s="97"/>
      <c r="C17" s="97"/>
      <c r="D17" s="98"/>
      <c r="E17"/>
      <c r="F17"/>
    </row>
    <row r="18" spans="1:6" ht="30" x14ac:dyDescent="0.25">
      <c r="A18" s="37" t="s">
        <v>53</v>
      </c>
      <c r="B18" s="30" t="s">
        <v>52</v>
      </c>
      <c r="C18" s="74">
        <v>33120</v>
      </c>
      <c r="D18" s="20">
        <v>18720</v>
      </c>
      <c r="E18"/>
      <c r="F18"/>
    </row>
    <row r="19" spans="1:6" ht="30.75" thickBot="1" x14ac:dyDescent="0.3">
      <c r="A19" s="6" t="s">
        <v>16</v>
      </c>
      <c r="B19" s="33" t="s">
        <v>54</v>
      </c>
      <c r="C19" s="75"/>
      <c r="D19" s="20">
        <v>7200</v>
      </c>
      <c r="E19"/>
      <c r="F19"/>
    </row>
    <row r="20" spans="1:6" ht="15.75" thickBot="1" x14ac:dyDescent="0.3">
      <c r="A20" s="54" t="s">
        <v>9</v>
      </c>
      <c r="B20" s="55"/>
      <c r="C20" s="55"/>
      <c r="D20" s="17">
        <f>SUM(D9+D10+D11+D12+D18+D19)</f>
        <v>57358.400000000001</v>
      </c>
      <c r="E20"/>
      <c r="F20"/>
    </row>
    <row r="22" spans="1:6" x14ac:dyDescent="0.25">
      <c r="B22" s="56"/>
      <c r="C22" s="56"/>
      <c r="D22" s="57"/>
      <c r="E22" s="57"/>
    </row>
    <row r="23" spans="1:6" x14ac:dyDescent="0.25">
      <c r="B23" s="58"/>
      <c r="C23" s="58"/>
      <c r="D23" s="58"/>
      <c r="E23" s="58"/>
    </row>
  </sheetData>
  <mergeCells count="17">
    <mergeCell ref="A20:C20"/>
    <mergeCell ref="B22:C22"/>
    <mergeCell ref="D22:E22"/>
    <mergeCell ref="B23:E23"/>
    <mergeCell ref="A7:A8"/>
    <mergeCell ref="B7:B8"/>
    <mergeCell ref="C7:C8"/>
    <mergeCell ref="C9:C12"/>
    <mergeCell ref="C18:C19"/>
    <mergeCell ref="A13:D14"/>
    <mergeCell ref="A16:D17"/>
    <mergeCell ref="A2:B2"/>
    <mergeCell ref="A4:D4"/>
    <mergeCell ref="A5:D5"/>
    <mergeCell ref="A3:C3"/>
    <mergeCell ref="D3:E3"/>
    <mergeCell ref="C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65DB8-6BDC-4430-8A68-D0062AD5A93B}">
  <dimension ref="A1:F21"/>
  <sheetViews>
    <sheetView topLeftCell="A13" workbookViewId="0">
      <selection activeCell="D2" sqref="D2:E2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6" ht="15.75" thickBot="1" x14ac:dyDescent="0.3"/>
    <row r="2" spans="1:6" s="1" customFormat="1" ht="45" customHeight="1" thickBot="1" x14ac:dyDescent="0.3">
      <c r="A2" s="77" t="s">
        <v>24</v>
      </c>
      <c r="B2" s="78"/>
      <c r="C2" s="78"/>
      <c r="D2" s="79" t="s">
        <v>25</v>
      </c>
      <c r="E2" s="80"/>
      <c r="F2" s="16"/>
    </row>
    <row r="3" spans="1:6" s="22" customFormat="1" ht="16.5" customHeight="1" thickBot="1" x14ac:dyDescent="0.3">
      <c r="A3" s="76"/>
      <c r="B3" s="76"/>
      <c r="C3" s="76"/>
      <c r="D3" s="76"/>
      <c r="E3" s="76"/>
      <c r="F3" s="21"/>
    </row>
    <row r="4" spans="1:6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6" ht="29.25" customHeight="1" thickBot="1" x14ac:dyDescent="0.3">
      <c r="A5" s="62"/>
      <c r="B5" s="63"/>
      <c r="C5" s="63"/>
      <c r="D5" s="63"/>
      <c r="E5" s="64"/>
      <c r="F5" s="15"/>
    </row>
    <row r="6" spans="1:6" x14ac:dyDescent="0.25">
      <c r="A6" s="12"/>
      <c r="B6" s="12"/>
      <c r="C6" s="9"/>
      <c r="D6" s="15"/>
      <c r="E6" s="9"/>
      <c r="F6" s="15"/>
    </row>
    <row r="7" spans="1:6" ht="15.75" thickBot="1" x14ac:dyDescent="0.3">
      <c r="B7" s="58"/>
      <c r="C7" s="58"/>
      <c r="D7" s="58"/>
      <c r="E7" s="58"/>
      <c r="F7"/>
    </row>
    <row r="8" spans="1:6" ht="30" x14ac:dyDescent="0.25">
      <c r="A8" s="104" t="s">
        <v>4</v>
      </c>
      <c r="B8" s="106" t="s">
        <v>32</v>
      </c>
      <c r="C8" s="108" t="s">
        <v>55</v>
      </c>
      <c r="D8" s="39" t="s">
        <v>6</v>
      </c>
      <c r="F8"/>
    </row>
    <row r="9" spans="1:6" s="5" customFormat="1" ht="15.75" thickBot="1" x14ac:dyDescent="0.3">
      <c r="A9" s="105"/>
      <c r="B9" s="107"/>
      <c r="C9" s="109"/>
      <c r="D9" s="40" t="s">
        <v>8</v>
      </c>
      <c r="E9" s="8"/>
    </row>
    <row r="10" spans="1:6" s="5" customFormat="1" ht="30" x14ac:dyDescent="0.25">
      <c r="A10" s="19" t="s">
        <v>45</v>
      </c>
      <c r="B10" s="30" t="s">
        <v>46</v>
      </c>
      <c r="C10" s="74">
        <f>+SUM(D10:D13)</f>
        <v>34238.400000000001</v>
      </c>
      <c r="D10" s="20">
        <v>19564.8</v>
      </c>
      <c r="E10" s="8"/>
    </row>
    <row r="11" spans="1:6" ht="30" x14ac:dyDescent="0.25">
      <c r="A11" s="6" t="s">
        <v>19</v>
      </c>
      <c r="B11" s="33" t="s">
        <v>47</v>
      </c>
      <c r="C11" s="74"/>
      <c r="D11" s="20">
        <v>4891.2</v>
      </c>
      <c r="F11"/>
    </row>
    <row r="12" spans="1:6" ht="30" x14ac:dyDescent="0.25">
      <c r="A12" s="6" t="s">
        <v>20</v>
      </c>
      <c r="B12" s="31" t="s">
        <v>48</v>
      </c>
      <c r="C12" s="74"/>
      <c r="D12" s="20">
        <v>4891.2</v>
      </c>
      <c r="F12"/>
    </row>
    <row r="13" spans="1:6" ht="30.75" thickBot="1" x14ac:dyDescent="0.3">
      <c r="A13" s="7" t="s">
        <v>49</v>
      </c>
      <c r="B13" s="32" t="s">
        <v>50</v>
      </c>
      <c r="C13" s="74"/>
      <c r="D13" s="25">
        <v>4891.2</v>
      </c>
      <c r="F13"/>
    </row>
    <row r="14" spans="1:6" x14ac:dyDescent="0.25">
      <c r="A14" s="87" t="s">
        <v>51</v>
      </c>
      <c r="B14" s="88"/>
      <c r="C14" s="88"/>
      <c r="D14" s="89"/>
      <c r="F14"/>
    </row>
    <row r="15" spans="1:6" ht="15.75" thickBot="1" x14ac:dyDescent="0.3">
      <c r="A15" s="90"/>
      <c r="B15" s="91"/>
      <c r="C15" s="91"/>
      <c r="D15" s="92"/>
      <c r="F15"/>
    </row>
    <row r="16" spans="1:6" ht="15.75" thickBot="1" x14ac:dyDescent="0.3">
      <c r="A16" s="41"/>
      <c r="B16" s="41"/>
      <c r="C16" s="26"/>
      <c r="D16" s="26"/>
      <c r="F16"/>
    </row>
    <row r="17" spans="1:6" x14ac:dyDescent="0.25">
      <c r="A17" s="93" t="s">
        <v>56</v>
      </c>
      <c r="B17" s="94"/>
      <c r="C17" s="94"/>
      <c r="D17" s="95"/>
      <c r="F17"/>
    </row>
    <row r="18" spans="1:6" ht="15.75" thickBot="1" x14ac:dyDescent="0.3">
      <c r="A18" s="96"/>
      <c r="B18" s="97"/>
      <c r="C18" s="97"/>
      <c r="D18" s="98"/>
      <c r="F18"/>
    </row>
    <row r="19" spans="1:6" ht="30" x14ac:dyDescent="0.25">
      <c r="A19" s="37" t="s">
        <v>53</v>
      </c>
      <c r="B19" s="30" t="s">
        <v>52</v>
      </c>
      <c r="C19" s="74">
        <v>30360</v>
      </c>
      <c r="D19" s="20">
        <v>17160</v>
      </c>
      <c r="F19"/>
    </row>
    <row r="20" spans="1:6" ht="30.75" thickBot="1" x14ac:dyDescent="0.3">
      <c r="A20" s="6" t="s">
        <v>16</v>
      </c>
      <c r="B20" s="33" t="s">
        <v>54</v>
      </c>
      <c r="C20" s="75"/>
      <c r="D20" s="20">
        <v>6600</v>
      </c>
      <c r="F20"/>
    </row>
    <row r="21" spans="1:6" ht="15.75" thickBot="1" x14ac:dyDescent="0.3">
      <c r="A21" s="54" t="s">
        <v>9</v>
      </c>
      <c r="B21" s="55"/>
      <c r="C21" s="55"/>
      <c r="D21" s="17">
        <f>SUM(D10+D11+D12+D13+D19+D20)</f>
        <v>57998.400000000001</v>
      </c>
    </row>
  </sheetData>
  <mergeCells count="15">
    <mergeCell ref="A3:C3"/>
    <mergeCell ref="D3:E3"/>
    <mergeCell ref="A2:C2"/>
    <mergeCell ref="D2:E2"/>
    <mergeCell ref="B7:E7"/>
    <mergeCell ref="A4:E4"/>
    <mergeCell ref="A5:E5"/>
    <mergeCell ref="A17:D18"/>
    <mergeCell ref="C19:C20"/>
    <mergeCell ref="A21:C21"/>
    <mergeCell ref="A8:A9"/>
    <mergeCell ref="B8:B9"/>
    <mergeCell ref="C8:C9"/>
    <mergeCell ref="C10:C13"/>
    <mergeCell ref="A14:D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6AFC2-E327-4892-902B-3F81C267A6FE}">
  <dimension ref="A1:F23"/>
  <sheetViews>
    <sheetView topLeftCell="A13" workbookViewId="0">
      <selection activeCell="D10" sqref="D10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6" ht="15.75" thickBot="1" x14ac:dyDescent="0.3"/>
    <row r="2" spans="1:6" s="1" customFormat="1" ht="45" customHeight="1" thickBot="1" x14ac:dyDescent="0.3">
      <c r="A2" s="77" t="s">
        <v>22</v>
      </c>
      <c r="B2" s="78"/>
      <c r="C2" s="78"/>
      <c r="D2" s="83" t="s">
        <v>23</v>
      </c>
      <c r="E2" s="84"/>
      <c r="F2" s="16"/>
    </row>
    <row r="3" spans="1:6" s="22" customFormat="1" ht="16.5" customHeight="1" thickBot="1" x14ac:dyDescent="0.3">
      <c r="A3" s="76"/>
      <c r="B3" s="76"/>
      <c r="C3" s="76"/>
      <c r="D3" s="76"/>
      <c r="E3" s="76"/>
      <c r="F3" s="21"/>
    </row>
    <row r="4" spans="1:6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6" ht="29.25" customHeight="1" thickBot="1" x14ac:dyDescent="0.3">
      <c r="A5" s="62"/>
      <c r="B5" s="63"/>
      <c r="C5" s="63"/>
      <c r="D5" s="63"/>
      <c r="E5" s="64"/>
      <c r="F5" s="15"/>
    </row>
    <row r="6" spans="1:6" ht="15.75" thickBot="1" x14ac:dyDescent="0.3">
      <c r="A6" s="12"/>
      <c r="B6" s="12"/>
      <c r="C6" s="9"/>
      <c r="D6" s="15"/>
      <c r="E6" s="9"/>
      <c r="F6" s="15"/>
    </row>
    <row r="7" spans="1:6" ht="15" customHeight="1" x14ac:dyDescent="0.25">
      <c r="A7" s="104" t="s">
        <v>4</v>
      </c>
      <c r="B7" s="106" t="s">
        <v>32</v>
      </c>
      <c r="C7" s="108" t="s">
        <v>55</v>
      </c>
      <c r="D7" s="39" t="s">
        <v>6</v>
      </c>
      <c r="E7"/>
      <c r="F7"/>
    </row>
    <row r="8" spans="1:6" ht="15.75" thickBot="1" x14ac:dyDescent="0.3">
      <c r="A8" s="105"/>
      <c r="B8" s="107"/>
      <c r="C8" s="109"/>
      <c r="D8" s="40" t="s">
        <v>8</v>
      </c>
      <c r="E8"/>
      <c r="F8"/>
    </row>
    <row r="9" spans="1:6" s="5" customFormat="1" ht="30" x14ac:dyDescent="0.25">
      <c r="A9" s="19" t="s">
        <v>45</v>
      </c>
      <c r="B9" s="30" t="s">
        <v>46</v>
      </c>
      <c r="C9" s="74">
        <f>+SUM(D9:D12)</f>
        <v>28638.400000000001</v>
      </c>
      <c r="D9" s="20">
        <v>16364.8</v>
      </c>
    </row>
    <row r="10" spans="1:6" s="5" customFormat="1" ht="30" x14ac:dyDescent="0.25">
      <c r="A10" s="42" t="s">
        <v>19</v>
      </c>
      <c r="B10" s="33" t="s">
        <v>47</v>
      </c>
      <c r="C10" s="74"/>
      <c r="D10" s="20">
        <v>4091.2</v>
      </c>
    </row>
    <row r="11" spans="1:6" ht="30" x14ac:dyDescent="0.25">
      <c r="A11" s="42" t="s">
        <v>20</v>
      </c>
      <c r="B11" s="31" t="s">
        <v>48</v>
      </c>
      <c r="C11" s="74"/>
      <c r="D11" s="20">
        <v>4091.2</v>
      </c>
      <c r="E11"/>
      <c r="F11"/>
    </row>
    <row r="12" spans="1:6" ht="30.75" thickBot="1" x14ac:dyDescent="0.3">
      <c r="A12" s="43" t="s">
        <v>49</v>
      </c>
      <c r="B12" s="32" t="s">
        <v>50</v>
      </c>
      <c r="C12" s="74"/>
      <c r="D12" s="25">
        <v>4091.2</v>
      </c>
      <c r="E12"/>
      <c r="F12"/>
    </row>
    <row r="13" spans="1:6" x14ac:dyDescent="0.25">
      <c r="A13" s="87" t="s">
        <v>51</v>
      </c>
      <c r="B13" s="88"/>
      <c r="C13" s="88"/>
      <c r="D13" s="89"/>
      <c r="E13"/>
      <c r="F13"/>
    </row>
    <row r="14" spans="1:6" ht="15.75" thickBot="1" x14ac:dyDescent="0.3">
      <c r="A14" s="90"/>
      <c r="B14" s="91"/>
      <c r="C14" s="91"/>
      <c r="D14" s="92"/>
      <c r="E14"/>
      <c r="F14"/>
    </row>
    <row r="15" spans="1:6" ht="15.75" thickBot="1" x14ac:dyDescent="0.3">
      <c r="A15" s="41"/>
      <c r="B15" s="41"/>
      <c r="C15" s="26"/>
      <c r="D15" s="26"/>
      <c r="E15"/>
      <c r="F15"/>
    </row>
    <row r="16" spans="1:6" x14ac:dyDescent="0.25">
      <c r="A16" s="93" t="s">
        <v>58</v>
      </c>
      <c r="B16" s="94"/>
      <c r="C16" s="94"/>
      <c r="D16" s="95"/>
      <c r="E16"/>
      <c r="F16"/>
    </row>
    <row r="17" spans="1:6" ht="38.25" customHeight="1" thickBot="1" x14ac:dyDescent="0.3">
      <c r="A17" s="96"/>
      <c r="B17" s="97"/>
      <c r="C17" s="97"/>
      <c r="D17" s="98"/>
      <c r="E17"/>
      <c r="F17"/>
    </row>
    <row r="18" spans="1:6" ht="15.75" thickBot="1" x14ac:dyDescent="0.3">
      <c r="A18" s="54" t="s">
        <v>9</v>
      </c>
      <c r="B18" s="55"/>
      <c r="C18" s="55"/>
      <c r="D18" s="17">
        <f>SUM(D9+D10+D11+D12)</f>
        <v>28638.400000000001</v>
      </c>
      <c r="E18"/>
      <c r="F18"/>
    </row>
    <row r="19" spans="1:6" x14ac:dyDescent="0.25">
      <c r="E19"/>
      <c r="F19"/>
    </row>
    <row r="20" spans="1:6" x14ac:dyDescent="0.25">
      <c r="B20" s="56"/>
      <c r="C20" s="56"/>
      <c r="D20" s="2"/>
      <c r="E20"/>
      <c r="F20"/>
    </row>
    <row r="21" spans="1:6" x14ac:dyDescent="0.25">
      <c r="B21" s="27"/>
      <c r="C21" s="27"/>
      <c r="D21" s="27"/>
    </row>
    <row r="22" spans="1:6" x14ac:dyDescent="0.25">
      <c r="E22" s="2"/>
    </row>
    <row r="23" spans="1:6" x14ac:dyDescent="0.25">
      <c r="E23" s="27"/>
    </row>
  </sheetData>
  <mergeCells count="14">
    <mergeCell ref="B20:C20"/>
    <mergeCell ref="A4:E4"/>
    <mergeCell ref="A5:E5"/>
    <mergeCell ref="A7:A8"/>
    <mergeCell ref="B7:B8"/>
    <mergeCell ref="C7:C8"/>
    <mergeCell ref="C9:C12"/>
    <mergeCell ref="A13:D14"/>
    <mergeCell ref="A16:D17"/>
    <mergeCell ref="A3:C3"/>
    <mergeCell ref="D3:E3"/>
    <mergeCell ref="A2:C2"/>
    <mergeCell ref="D2:E2"/>
    <mergeCell ref="A18:C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D082-DC84-4742-9852-099B6B1E060E}">
  <dimension ref="A1:F21"/>
  <sheetViews>
    <sheetView topLeftCell="A7" workbookViewId="0">
      <selection activeCell="F21" sqref="F21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6" ht="15.75" thickBot="1" x14ac:dyDescent="0.3"/>
    <row r="2" spans="1:6" s="1" customFormat="1" ht="45" customHeight="1" thickBot="1" x14ac:dyDescent="0.3">
      <c r="A2" s="85" t="s">
        <v>28</v>
      </c>
      <c r="B2" s="86"/>
      <c r="C2" s="86"/>
      <c r="D2" s="86" t="s">
        <v>29</v>
      </c>
      <c r="E2" s="61"/>
      <c r="F2" s="16"/>
    </row>
    <row r="3" spans="1:6" s="22" customFormat="1" ht="16.5" customHeight="1" thickBot="1" x14ac:dyDescent="0.3">
      <c r="A3" s="76"/>
      <c r="B3" s="76"/>
      <c r="C3" s="76"/>
      <c r="D3" s="76"/>
      <c r="E3" s="76"/>
      <c r="F3" s="21"/>
    </row>
    <row r="4" spans="1:6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6" ht="29.25" customHeight="1" thickBot="1" x14ac:dyDescent="0.3">
      <c r="A5" s="62" t="s">
        <v>30</v>
      </c>
      <c r="B5" s="63"/>
      <c r="C5" s="63"/>
      <c r="D5" s="63"/>
      <c r="E5" s="64"/>
      <c r="F5" s="15"/>
    </row>
    <row r="6" spans="1:6" ht="15.75" thickBot="1" x14ac:dyDescent="0.3">
      <c r="A6" s="12"/>
      <c r="B6" s="12"/>
      <c r="C6" s="9"/>
      <c r="D6" s="15"/>
      <c r="E6" s="9"/>
      <c r="F6" s="15"/>
    </row>
    <row r="7" spans="1:6" ht="15" customHeight="1" x14ac:dyDescent="0.25">
      <c r="A7" s="104" t="s">
        <v>4</v>
      </c>
      <c r="B7" s="106" t="s">
        <v>32</v>
      </c>
      <c r="C7" s="108" t="s">
        <v>55</v>
      </c>
      <c r="D7" s="39" t="s">
        <v>6</v>
      </c>
      <c r="E7"/>
      <c r="F7"/>
    </row>
    <row r="8" spans="1:6" ht="15.75" thickBot="1" x14ac:dyDescent="0.3">
      <c r="A8" s="105"/>
      <c r="B8" s="107"/>
      <c r="C8" s="109"/>
      <c r="D8" s="40" t="s">
        <v>8</v>
      </c>
      <c r="E8"/>
      <c r="F8"/>
    </row>
    <row r="9" spans="1:6" s="5" customFormat="1" ht="30" x14ac:dyDescent="0.25">
      <c r="A9" s="19" t="s">
        <v>45</v>
      </c>
      <c r="B9" s="30" t="s">
        <v>46</v>
      </c>
      <c r="C9" s="74">
        <f>+SUM(D9:D12)</f>
        <v>29238.400000000001</v>
      </c>
      <c r="D9" s="20">
        <v>16364.8</v>
      </c>
    </row>
    <row r="10" spans="1:6" s="5" customFormat="1" ht="30" x14ac:dyDescent="0.25">
      <c r="A10" s="42" t="s">
        <v>19</v>
      </c>
      <c r="B10" s="33" t="s">
        <v>47</v>
      </c>
      <c r="C10" s="74"/>
      <c r="D10" s="20">
        <v>4291.2</v>
      </c>
    </row>
    <row r="11" spans="1:6" ht="30" x14ac:dyDescent="0.25">
      <c r="A11" s="42" t="s">
        <v>20</v>
      </c>
      <c r="B11" s="31" t="s">
        <v>48</v>
      </c>
      <c r="C11" s="74"/>
      <c r="D11" s="20">
        <v>4291.2</v>
      </c>
      <c r="E11"/>
      <c r="F11"/>
    </row>
    <row r="12" spans="1:6" ht="30.75" thickBot="1" x14ac:dyDescent="0.3">
      <c r="A12" s="43" t="s">
        <v>49</v>
      </c>
      <c r="B12" s="32" t="s">
        <v>50</v>
      </c>
      <c r="C12" s="74"/>
      <c r="D12" s="25">
        <v>4291.2</v>
      </c>
      <c r="E12"/>
      <c r="F12"/>
    </row>
    <row r="13" spans="1:6" x14ac:dyDescent="0.25">
      <c r="A13" s="87" t="s">
        <v>51</v>
      </c>
      <c r="B13" s="88"/>
      <c r="C13" s="88"/>
      <c r="D13" s="89"/>
      <c r="E13"/>
      <c r="F13"/>
    </row>
    <row r="14" spans="1:6" ht="15.75" thickBot="1" x14ac:dyDescent="0.3">
      <c r="A14" s="90"/>
      <c r="B14" s="91"/>
      <c r="C14" s="91"/>
      <c r="D14" s="92"/>
      <c r="E14"/>
      <c r="F14"/>
    </row>
    <row r="15" spans="1:6" ht="15.75" thickBot="1" x14ac:dyDescent="0.3">
      <c r="A15" s="41"/>
      <c r="B15" s="41"/>
      <c r="C15" s="26"/>
      <c r="D15" s="26"/>
      <c r="E15"/>
      <c r="F15"/>
    </row>
    <row r="16" spans="1:6" x14ac:dyDescent="0.25">
      <c r="A16" s="93" t="s">
        <v>59</v>
      </c>
      <c r="B16" s="94"/>
      <c r="C16" s="94"/>
      <c r="D16" s="95"/>
      <c r="E16"/>
      <c r="F16"/>
    </row>
    <row r="17" spans="1:6" ht="39" customHeight="1" thickBot="1" x14ac:dyDescent="0.3">
      <c r="A17" s="96"/>
      <c r="B17" s="97"/>
      <c r="C17" s="97"/>
      <c r="D17" s="98"/>
      <c r="E17"/>
      <c r="F17"/>
    </row>
    <row r="18" spans="1:6" ht="15.75" thickBot="1" x14ac:dyDescent="0.3">
      <c r="A18" s="54" t="s">
        <v>9</v>
      </c>
      <c r="B18" s="55"/>
      <c r="C18" s="55"/>
      <c r="D18" s="17">
        <f>SUM(D9+D10+D11+D12)</f>
        <v>29238.400000000001</v>
      </c>
      <c r="E18"/>
      <c r="F18"/>
    </row>
    <row r="20" spans="1:6" x14ac:dyDescent="0.25">
      <c r="B20" s="56" t="s">
        <v>10</v>
      </c>
      <c r="C20" s="56"/>
      <c r="D20" s="57" t="s">
        <v>11</v>
      </c>
      <c r="E20" s="57"/>
    </row>
    <row r="21" spans="1:6" x14ac:dyDescent="0.25">
      <c r="B21" s="58"/>
      <c r="C21" s="58"/>
      <c r="D21" s="58"/>
      <c r="E21" s="58"/>
    </row>
  </sheetData>
  <mergeCells count="16">
    <mergeCell ref="B21:E21"/>
    <mergeCell ref="A4:E4"/>
    <mergeCell ref="A5:E5"/>
    <mergeCell ref="A7:A8"/>
    <mergeCell ref="B7:B8"/>
    <mergeCell ref="C7:C8"/>
    <mergeCell ref="C9:C12"/>
    <mergeCell ref="A13:D14"/>
    <mergeCell ref="A16:D17"/>
    <mergeCell ref="A18:C18"/>
    <mergeCell ref="A3:C3"/>
    <mergeCell ref="D3:E3"/>
    <mergeCell ref="A2:C2"/>
    <mergeCell ref="D2:E2"/>
    <mergeCell ref="B20:C20"/>
    <mergeCell ref="D20:E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1CFA-1B6D-4C00-8987-ECA4125FA00E}">
  <dimension ref="A1:F12"/>
  <sheetViews>
    <sheetView workbookViewId="0">
      <selection activeCell="F9" sqref="F9"/>
    </sheetView>
  </sheetViews>
  <sheetFormatPr baseColWidth="10" defaultRowHeight="15" x14ac:dyDescent="0.25"/>
  <cols>
    <col min="1" max="1" width="23.85546875" style="11" customWidth="1"/>
    <col min="2" max="2" width="15.7109375" style="11" customWidth="1"/>
    <col min="3" max="3" width="13.5703125" style="8" customWidth="1"/>
    <col min="4" max="4" width="12.140625" style="14" customWidth="1"/>
    <col min="5" max="5" width="10.5703125" style="8" customWidth="1"/>
    <col min="6" max="6" width="11" style="14" customWidth="1"/>
  </cols>
  <sheetData>
    <row r="1" spans="1:6" ht="15.75" thickBot="1" x14ac:dyDescent="0.3"/>
    <row r="2" spans="1:6" s="1" customFormat="1" ht="28.5" customHeight="1" thickBot="1" x14ac:dyDescent="0.3">
      <c r="A2" s="77" t="s">
        <v>60</v>
      </c>
      <c r="B2" s="78"/>
      <c r="C2" s="78"/>
      <c r="D2" s="83" t="s">
        <v>61</v>
      </c>
      <c r="E2" s="84"/>
      <c r="F2" s="24"/>
    </row>
    <row r="3" spans="1:6" s="22" customFormat="1" ht="19.5" customHeight="1" thickBot="1" x14ac:dyDescent="0.3">
      <c r="A3" s="76"/>
      <c r="B3" s="76"/>
      <c r="C3" s="76"/>
      <c r="D3" s="76"/>
      <c r="E3" s="76"/>
      <c r="F3" s="21"/>
    </row>
    <row r="4" spans="1:6" ht="21" customHeight="1" thickBot="1" x14ac:dyDescent="0.3">
      <c r="A4" s="59" t="s">
        <v>3</v>
      </c>
      <c r="B4" s="60"/>
      <c r="C4" s="60"/>
      <c r="D4" s="60"/>
      <c r="E4" s="61"/>
      <c r="F4" s="15"/>
    </row>
    <row r="5" spans="1:6" ht="30" customHeight="1" thickBot="1" x14ac:dyDescent="0.3">
      <c r="A5" s="112"/>
      <c r="B5" s="113"/>
      <c r="C5" s="113"/>
      <c r="D5" s="113"/>
      <c r="E5" s="114"/>
      <c r="F5" s="15"/>
    </row>
    <row r="6" spans="1:6" ht="15.75" thickBot="1" x14ac:dyDescent="0.3">
      <c r="A6" s="12"/>
      <c r="B6" s="12"/>
      <c r="C6" s="9"/>
      <c r="D6" s="15"/>
      <c r="E6" s="9"/>
      <c r="F6" s="15"/>
    </row>
    <row r="7" spans="1:6" ht="36.75" customHeight="1" x14ac:dyDescent="0.25">
      <c r="A7" s="45" t="s">
        <v>53</v>
      </c>
      <c r="B7" s="46" t="s">
        <v>52</v>
      </c>
      <c r="C7" s="115">
        <v>23460</v>
      </c>
      <c r="D7" s="47">
        <v>13260</v>
      </c>
      <c r="E7"/>
      <c r="F7"/>
    </row>
    <row r="8" spans="1:6" ht="30.75" thickBot="1" x14ac:dyDescent="0.3">
      <c r="A8" s="50" t="s">
        <v>16</v>
      </c>
      <c r="B8" s="48" t="s">
        <v>54</v>
      </c>
      <c r="C8" s="116"/>
      <c r="D8" s="49">
        <v>5100</v>
      </c>
      <c r="E8"/>
      <c r="F8"/>
    </row>
    <row r="9" spans="1:6" s="5" customFormat="1" ht="15.75" thickBot="1" x14ac:dyDescent="0.3">
      <c r="A9" s="110" t="s">
        <v>9</v>
      </c>
      <c r="B9" s="111"/>
      <c r="C9" s="111"/>
      <c r="D9" s="44">
        <f>+D7+D8</f>
        <v>18360</v>
      </c>
    </row>
    <row r="11" spans="1:6" x14ac:dyDescent="0.25">
      <c r="B11" s="56"/>
      <c r="C11" s="56"/>
      <c r="D11" s="57"/>
      <c r="E11" s="57"/>
    </row>
    <row r="12" spans="1:6" x14ac:dyDescent="0.25">
      <c r="B12" s="58"/>
      <c r="C12" s="58"/>
      <c r="D12" s="58"/>
      <c r="E12" s="58"/>
    </row>
  </sheetData>
  <mergeCells count="11">
    <mergeCell ref="B12:E12"/>
    <mergeCell ref="A4:E4"/>
    <mergeCell ref="A5:E5"/>
    <mergeCell ref="C7:C8"/>
    <mergeCell ref="A2:C2"/>
    <mergeCell ref="D2:E2"/>
    <mergeCell ref="A3:C3"/>
    <mergeCell ref="D3:E3"/>
    <mergeCell ref="B11:C11"/>
    <mergeCell ref="D11:E11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PSOE 2022</vt:lpstr>
      <vt:lpstr>CC 2022</vt:lpstr>
      <vt:lpstr>UNIDAS 2022</vt:lpstr>
      <vt:lpstr>MIXTO 2022</vt:lpstr>
      <vt:lpstr>PSOE 2023</vt:lpstr>
      <vt:lpstr>CC 2023</vt:lpstr>
      <vt:lpstr>UNIDAS 2023</vt:lpstr>
      <vt:lpstr>MIXTO 2023</vt:lpstr>
      <vt:lpstr>PP MANDATO 23 27</vt:lpstr>
      <vt:lpstr>MIXTO MANDATO 23 27</vt:lpstr>
      <vt:lpstr>'CC 2022'!Área_de_impresión</vt:lpstr>
      <vt:lpstr>'CC 2023'!Área_de_impresión</vt:lpstr>
      <vt:lpstr>'MIXTO 2022'!Área_de_impresión</vt:lpstr>
      <vt:lpstr>'MIXTO 2023'!Área_de_impresión</vt:lpstr>
      <vt:lpstr>'MIXTO MANDATO 23 27'!Área_de_impresión</vt:lpstr>
      <vt:lpstr>'PP MANDATO 23 27'!Área_de_impresión</vt:lpstr>
      <vt:lpstr>'PSOE 2022'!Área_de_impresión</vt:lpstr>
      <vt:lpstr>'PSOE 2023'!Área_de_impresión</vt:lpstr>
      <vt:lpstr>'UNIDAS 2022'!Área_de_impresión</vt:lpstr>
      <vt:lpstr>'UNIDAS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Espinosa Alemán</dc:creator>
  <cp:lastModifiedBy>Moisés Marrero Salas</cp:lastModifiedBy>
  <cp:lastPrinted>2023-06-23T12:51:41Z</cp:lastPrinted>
  <dcterms:created xsi:type="dcterms:W3CDTF">2023-06-23T07:25:12Z</dcterms:created>
  <dcterms:modified xsi:type="dcterms:W3CDTF">2023-11-08T16:19:03Z</dcterms:modified>
</cp:coreProperties>
</file>